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Учебный план" sheetId="1" r:id="rId1"/>
    <sheet name="КУГ" sheetId="3" r:id="rId2"/>
  </sheets>
  <definedNames>
    <definedName name="_xlnm.Print_Area" localSheetId="0">'Учебный план'!$A$4:$L$41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L38" i="1"/>
  <c r="G38" i="1"/>
  <c r="J38" i="1"/>
  <c r="I38" i="1"/>
  <c r="H38" i="1"/>
  <c r="F34" i="1" l="1"/>
  <c r="F30" i="1"/>
  <c r="E15" i="1" l="1"/>
  <c r="F15" i="1"/>
  <c r="G15" i="1"/>
  <c r="G28" i="1"/>
  <c r="F28" i="1" s="1"/>
  <c r="G29" i="1"/>
  <c r="F29" i="1" s="1"/>
  <c r="G30" i="1"/>
  <c r="E30" i="1" s="1"/>
  <c r="G31" i="1"/>
  <c r="F31" i="1" s="1"/>
  <c r="G32" i="1"/>
  <c r="F32" i="1" s="1"/>
  <c r="E32" i="1" s="1"/>
  <c r="G33" i="1"/>
  <c r="F33" i="1" s="1"/>
  <c r="G34" i="1"/>
  <c r="G18" i="1"/>
  <c r="F18" i="1" s="1"/>
  <c r="E18" i="1" s="1"/>
  <c r="E34" i="1" l="1"/>
  <c r="E33" i="1"/>
  <c r="E29" i="1"/>
  <c r="E31" i="1"/>
  <c r="G16" i="1"/>
  <c r="F16" i="1" s="1"/>
  <c r="E16" i="1" l="1"/>
  <c r="G23" i="1" l="1"/>
  <c r="F23" i="1" s="1"/>
  <c r="E23" i="1" s="1"/>
  <c r="G19" i="1"/>
  <c r="F19" i="1" s="1"/>
  <c r="G20" i="1"/>
  <c r="F20" i="1" s="1"/>
  <c r="E20" i="1" s="1"/>
  <c r="G21" i="1"/>
  <c r="F21" i="1" s="1"/>
  <c r="E21" i="1" s="1"/>
  <c r="G22" i="1"/>
  <c r="F22" i="1" s="1"/>
  <c r="G24" i="1"/>
  <c r="F24" i="1" s="1"/>
  <c r="E24" i="1" s="1"/>
  <c r="G25" i="1"/>
  <c r="F25" i="1" s="1"/>
  <c r="E25" i="1" s="1"/>
  <c r="G26" i="1"/>
  <c r="F26" i="1" s="1"/>
  <c r="E26" i="1" s="1"/>
  <c r="G27" i="1"/>
  <c r="F27" i="1" s="1"/>
  <c r="E27" i="1" s="1"/>
  <c r="E28" i="1"/>
  <c r="F37" i="1"/>
  <c r="E37" i="1" s="1"/>
  <c r="E22" i="1" l="1"/>
  <c r="E19" i="1"/>
  <c r="E36" i="1"/>
  <c r="G17" i="1"/>
  <c r="F17" i="1" l="1"/>
  <c r="E17" i="1" l="1"/>
  <c r="E38" i="1"/>
</calcChain>
</file>

<file path=xl/sharedStrings.xml><?xml version="1.0" encoding="utf-8"?>
<sst xmlns="http://schemas.openxmlformats.org/spreadsheetml/2006/main" count="221" uniqueCount="136">
  <si>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</si>
  <si>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</si>
  <si>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</si>
  <si>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</si>
  <si>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</si>
  <si>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</si>
  <si>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</si>
  <si>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</si>
  <si>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</si>
  <si>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</si>
  <si>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</si>
  <si>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</si>
  <si>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</si>
  <si>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</si>
  <si>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</si>
  <si>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</si>
  <si>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</si>
  <si>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</si>
  <si>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</si>
  <si>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</si>
  <si>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</si>
  <si>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</si>
  <si>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</si>
  <si>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</si>
  <si>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</si>
  <si>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</si>
  <si>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</si>
  <si>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</si>
  <si>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</si>
  <si>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</si>
  <si>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</si>
  <si>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</si>
  <si>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</si>
  <si>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</si>
  <si>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</si>
  <si>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</si>
  <si>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</si>
  <si>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</si>
  <si>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</si>
  <si>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</si>
  <si>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</si>
  <si>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</si>
  <si>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</si>
  <si>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</si>
  <si>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</si>
  <si>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</si>
  <si>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</si>
  <si>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</si>
  <si>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</si>
  <si>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</si>
  <si>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</si>
  <si>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</si>
  <si>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</si>
  <si>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</si>
  <si>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</si>
  <si>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</si>
  <si>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</si>
  <si>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</si>
  <si>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</si>
  <si>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</si>
  <si>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</si>
  <si>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</si>
  <si>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</si>
  <si>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</si>
  <si>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</si>
  <si>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</si>
  <si>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</si>
  <si>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</si>
  <si>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</si>
  <si>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</si>
  <si>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</si>
  <si>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</si>
  <si>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</si>
  <si>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</si>
  <si>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</si>
  <si>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</si>
  <si>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</si>
  <si>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</si>
  <si>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</si>
  <si>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</si>
  <si>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</si>
  <si>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</si>
  <si>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</si>
  <si>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</si>
  <si>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</si>
  <si>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</si>
  <si>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</si>
  <si>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Б1.1</t>
  </si>
  <si>
    <t>Б1.2</t>
  </si>
  <si>
    <t>Б1.3</t>
  </si>
  <si>
    <t>Б1.4</t>
  </si>
  <si>
    <t>Б1.5</t>
  </si>
  <si>
    <t>Б1.6</t>
  </si>
  <si>
    <t>Б1.7</t>
  </si>
  <si>
    <t>Б1.8</t>
  </si>
  <si>
    <t>Б1.9</t>
  </si>
  <si>
    <t>Б1.10</t>
  </si>
  <si>
    <t>Б1.11</t>
  </si>
  <si>
    <t>Б1.12</t>
  </si>
  <si>
    <t>Б1.13</t>
  </si>
  <si>
    <t>Производственная практика</t>
  </si>
  <si>
    <t>Б3</t>
  </si>
  <si>
    <t>1 год обучения</t>
  </si>
  <si>
    <t>1семестр</t>
  </si>
  <si>
    <t>2 семестр</t>
  </si>
  <si>
    <t>Психофизиология</t>
  </si>
  <si>
    <t>Нарушения психического развития</t>
  </si>
  <si>
    <t>Практикум по психодиагностике нарушений психического развития</t>
  </si>
  <si>
    <t>Клиническая психология</t>
  </si>
  <si>
    <t>Психопатология</t>
  </si>
  <si>
    <t>Патопсихология</t>
  </si>
  <si>
    <t>Практикум по патопсихологической диагностике</t>
  </si>
  <si>
    <t>Психология пограничных психических состояний</t>
  </si>
  <si>
    <t>Нейропсихология</t>
  </si>
  <si>
    <t>Практикум по нейропсихологической диагностике</t>
  </si>
  <si>
    <t>Нейропсихологическая коррекция</t>
  </si>
  <si>
    <t>Теория и практика психологической помощи</t>
  </si>
  <si>
    <t>Современные методы психологической интервенции</t>
  </si>
  <si>
    <t>Методы превентивной суицидологии</t>
  </si>
  <si>
    <t>Методы психологической коррекции  и профилактики аддиктивного поведения</t>
  </si>
  <si>
    <t>Психологическое консультирование и психотерапия</t>
  </si>
  <si>
    <t>Современные подходы и методы психологического консультирования</t>
  </si>
  <si>
    <t>Методы психотерапии при психосоматических расстройствах</t>
  </si>
  <si>
    <t>Арт-терапевтические техники работы психолога-консультанта</t>
  </si>
  <si>
    <t>Б1.14</t>
  </si>
  <si>
    <t>Б1.15</t>
  </si>
  <si>
    <t>Б1.16</t>
  </si>
  <si>
    <t>Б1.17</t>
  </si>
  <si>
    <t>Б1.18</t>
  </si>
  <si>
    <t>Б1.19</t>
  </si>
  <si>
    <t>Б2</t>
  </si>
  <si>
    <t>Б2.1</t>
  </si>
  <si>
    <t xml:space="preserve">Наименование программы профессиональной переподготовки  "Клиническая (медицинская) психология. Психологическое консультирование" </t>
  </si>
  <si>
    <t>Иной вид работ</t>
  </si>
  <si>
    <t>Введение в профессию "Клинический психолог"</t>
  </si>
  <si>
    <t>Б1.20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</si>
</sst>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3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2"/>
        <bgColor indexed="1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15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49" fontId="12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5" applyNumberFormat="1" applyFont="1" applyFill="1" applyBorder="1" applyAlignment="1" applyProtection="1">
      <alignment vertical="center" wrapText="1"/>
      <protection locked="0"/>
    </xf>
    <xf numFmtId="49" fontId="12" fillId="0" borderId="0" xfId="5" applyNumberFormat="1" applyFont="1" applyFill="1" applyBorder="1" applyAlignment="1" applyProtection="1">
      <alignment vertical="center" wrapText="1"/>
      <protection locked="0"/>
    </xf>
    <xf numFmtId="49" fontId="12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12" fillId="0" borderId="28" xfId="5" applyNumberFormat="1" applyFont="1" applyFill="1" applyBorder="1" applyAlignment="1" applyProtection="1">
      <alignment vertical="center" wrapText="1"/>
      <protection locked="0"/>
    </xf>
    <xf numFmtId="49" fontId="12" fillId="0" borderId="25" xfId="5" applyNumberFormat="1" applyFont="1" applyFill="1" applyBorder="1" applyAlignment="1" applyProtection="1">
      <alignment vertical="center" wrapText="1"/>
      <protection locked="0"/>
    </xf>
    <xf numFmtId="49" fontId="12" fillId="0" borderId="30" xfId="5" applyNumberFormat="1" applyFont="1" applyFill="1" applyBorder="1" applyAlignment="1" applyProtection="1">
      <alignment vertical="center" wrapText="1"/>
      <protection locked="0"/>
    </xf>
    <xf numFmtId="49" fontId="12" fillId="2" borderId="19" xfId="5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49" fontId="12" fillId="0" borderId="4" xfId="5" applyNumberFormat="1" applyFont="1" applyFill="1" applyBorder="1" applyAlignment="1" applyProtection="1">
      <alignment vertical="center" wrapText="1"/>
      <protection locked="0"/>
    </xf>
    <xf numFmtId="49" fontId="12" fillId="0" borderId="17" xfId="5" applyNumberFormat="1" applyFont="1" applyFill="1" applyBorder="1" applyAlignment="1" applyProtection="1">
      <alignment vertical="center" wrapText="1"/>
      <protection locked="0"/>
    </xf>
    <xf numFmtId="49" fontId="12" fillId="2" borderId="31" xfId="5" applyNumberFormat="1" applyFont="1" applyFill="1" applyBorder="1" applyAlignment="1" applyProtection="1">
      <alignment horizontal="center" vertical="center"/>
      <protection locked="0"/>
    </xf>
    <xf numFmtId="49" fontId="11" fillId="0" borderId="32" xfId="0" applyNumberFormat="1" applyFont="1" applyFill="1" applyBorder="1" applyAlignment="1" applyProtection="1">
      <alignment horizontal="center" vertical="center" wrapText="1" shrinkToFit="1"/>
      <protection locked="0"/>
    </xf>
    <xf numFmtId="49" fontId="11" fillId="0" borderId="33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33" xfId="1" applyFont="1" applyBorder="1" applyAlignment="1">
      <alignment horizontal="center" wrapText="1"/>
    </xf>
    <xf numFmtId="0" fontId="15" fillId="0" borderId="33" xfId="0" applyFont="1" applyBorder="1" applyAlignment="1">
      <alignment horizontal="center"/>
    </xf>
    <xf numFmtId="0" fontId="11" fillId="0" borderId="34" xfId="1" applyFont="1" applyBorder="1" applyAlignment="1">
      <alignment horizont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7" fillId="2" borderId="0" xfId="5" applyNumberFormat="1" applyFont="1" applyFill="1" applyBorder="1" applyAlignment="1" applyProtection="1">
      <alignment horizontal="left" vertical="center"/>
      <protection locked="0"/>
    </xf>
    <xf numFmtId="49" fontId="9" fillId="2" borderId="42" xfId="5" applyNumberFormat="1" applyFont="1" applyFill="1" applyBorder="1" applyAlignment="1" applyProtection="1">
      <alignment horizontal="left" vertical="center"/>
      <protection locked="0"/>
    </xf>
    <xf numFmtId="49" fontId="18" fillId="2" borderId="0" xfId="5" applyNumberFormat="1" applyFont="1" applyFill="1" applyBorder="1" applyAlignment="1" applyProtection="1">
      <alignment horizontal="left" vertical="center"/>
      <protection locked="0"/>
    </xf>
    <xf numFmtId="49" fontId="19" fillId="2" borderId="0" xfId="5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>
      <alignment horizontal="left" vertical="center" wrapText="1"/>
    </xf>
    <xf numFmtId="49" fontId="12" fillId="3" borderId="29" xfId="5" applyNumberFormat="1" applyFont="1" applyFill="1" applyBorder="1" applyAlignment="1" applyProtection="1">
      <alignment horizontal="center" vertical="center"/>
      <protection locked="0"/>
    </xf>
    <xf numFmtId="49" fontId="12" fillId="4" borderId="4" xfId="5" applyNumberFormat="1" applyFont="1" applyFill="1" applyBorder="1" applyAlignment="1" applyProtection="1">
      <alignment vertical="center" wrapText="1"/>
      <protection locked="0"/>
    </xf>
    <xf numFmtId="49" fontId="12" fillId="4" borderId="17" xfId="5" applyNumberFormat="1" applyFont="1" applyFill="1" applyBorder="1" applyAlignment="1" applyProtection="1">
      <alignment vertical="center" wrapText="1"/>
      <protection locked="0"/>
    </xf>
    <xf numFmtId="49" fontId="12" fillId="4" borderId="30" xfId="5" applyNumberFormat="1" applyFont="1" applyFill="1" applyBorder="1" applyAlignment="1" applyProtection="1">
      <alignment vertical="center" wrapText="1"/>
      <protection locked="0"/>
    </xf>
    <xf numFmtId="49" fontId="12" fillId="4" borderId="17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0" fillId="5" borderId="0" xfId="0" applyFill="1"/>
    <xf numFmtId="0" fontId="1" fillId="0" borderId="2" xfId="0" applyFont="1" applyFill="1" applyBorder="1" applyAlignment="1">
      <alignment horizontal="center" vertical="center" wrapText="1"/>
    </xf>
    <xf numFmtId="49" fontId="12" fillId="3" borderId="16" xfId="5" applyNumberFormat="1" applyFont="1" applyFill="1" applyBorder="1" applyAlignment="1" applyProtection="1">
      <alignment horizontal="center" vertical="center"/>
      <protection locked="0"/>
    </xf>
    <xf numFmtId="49" fontId="12" fillId="3" borderId="44" xfId="5" applyNumberFormat="1" applyFont="1" applyFill="1" applyBorder="1" applyAlignment="1" applyProtection="1">
      <alignment horizontal="center" vertical="center"/>
      <protection locked="0"/>
    </xf>
    <xf numFmtId="49" fontId="12" fillId="0" borderId="41" xfId="5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/>
    <xf numFmtId="0" fontId="1" fillId="0" borderId="2" xfId="0" applyFont="1" applyFill="1" applyBorder="1" applyAlignment="1">
      <alignment horizontal="center" vertical="center" wrapText="1"/>
    </xf>
    <xf numFmtId="49" fontId="12" fillId="0" borderId="41" xfId="5" applyNumberFormat="1" applyFont="1" applyFill="1" applyBorder="1" applyAlignment="1" applyProtection="1">
      <alignment vertical="center" wrapText="1"/>
      <protection locked="0"/>
    </xf>
    <xf numFmtId="49" fontId="12" fillId="2" borderId="45" xfId="5" applyNumberFormat="1" applyFont="1" applyFill="1" applyBorder="1" applyAlignment="1" applyProtection="1">
      <alignment horizontal="center" vertical="center"/>
      <protection locked="0"/>
    </xf>
    <xf numFmtId="49" fontId="12" fillId="2" borderId="46" xfId="5" applyNumberFormat="1" applyFont="1" applyFill="1" applyBorder="1" applyAlignment="1" applyProtection="1">
      <alignment horizontal="center" vertical="center"/>
      <protection locked="0"/>
    </xf>
    <xf numFmtId="49" fontId="12" fillId="2" borderId="47" xfId="5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textRotation="90" wrapText="1"/>
    </xf>
    <xf numFmtId="0" fontId="14" fillId="0" borderId="7" xfId="0" applyFont="1" applyFill="1" applyBorder="1" applyAlignment="1">
      <alignment horizontal="center" vertical="center" textRotation="90" wrapText="1"/>
    </xf>
    <xf numFmtId="0" fontId="14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2" fillId="0" borderId="43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1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0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1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3" xfId="5" applyNumberFormat="1" applyFont="1" applyFill="1" applyBorder="1" applyAlignment="1" applyProtection="1">
      <alignment horizontal="center" vertical="center" wrapText="1"/>
      <protection locked="0"/>
    </xf>
    <xf numFmtId="0" fontId="11" fillId="0" borderId="30" xfId="1" applyFont="1" applyBorder="1" applyAlignment="1">
      <alignment horizontal="left" wrapText="1"/>
    </xf>
    <xf numFmtId="0" fontId="11" fillId="0" borderId="38" xfId="1" applyFont="1" applyBorder="1" applyAlignment="1">
      <alignment horizontal="left" wrapText="1"/>
    </xf>
    <xf numFmtId="0" fontId="11" fillId="0" borderId="39" xfId="1" applyFont="1" applyBorder="1" applyAlignment="1">
      <alignment horizontal="left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2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5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6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7" xfId="0" applyNumberFormat="1" applyFont="1" applyFill="1" applyBorder="1" applyAlignment="1" applyProtection="1">
      <alignment horizontal="left" vertical="center" wrapText="1" shrinkToFit="1"/>
      <protection locked="0"/>
    </xf>
    <xf numFmtId="0" fontId="11" fillId="0" borderId="25" xfId="1" applyFont="1" applyBorder="1" applyAlignment="1">
      <alignment horizontal="left" wrapText="1"/>
    </xf>
    <xf numFmtId="0" fontId="11" fillId="0" borderId="26" xfId="1" applyFont="1" applyBorder="1" applyAlignment="1">
      <alignment horizontal="left" wrapText="1"/>
    </xf>
    <xf numFmtId="0" fontId="11" fillId="0" borderId="37" xfId="1" applyFont="1" applyBorder="1" applyAlignment="1">
      <alignment horizontal="left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5" fillId="0" borderId="37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2"/>
  <sheetViews>
    <sheetView tabSelected="1" topLeftCell="A26" zoomScaleNormal="100" workbookViewId="0">
      <selection activeCell="O17" sqref="O17"/>
    </sheetView>
  </sheetViews>
  <sheetFormatPr defaultRowHeight="14.4" x14ac:dyDescent="0.3"/>
  <cols>
    <col min="2" max="2" width="44" customWidth="1"/>
    <col min="3" max="3" width="7.44140625" bestFit="1" customWidth="1"/>
    <col min="4" max="4" width="7" customWidth="1"/>
    <col min="5" max="5" width="11.44140625" bestFit="1" customWidth="1"/>
    <col min="6" max="6" width="7.44140625" bestFit="1" customWidth="1"/>
    <col min="7" max="7" width="6.44140625" customWidth="1"/>
    <col min="8" max="8" width="7.33203125" bestFit="1" customWidth="1"/>
    <col min="9" max="9" width="7.33203125" customWidth="1"/>
    <col min="10" max="10" width="4.5546875" customWidth="1"/>
    <col min="11" max="11" width="4.5546875" style="1" customWidth="1"/>
    <col min="12" max="12" width="6.6640625" style="1" customWidth="1"/>
  </cols>
  <sheetData>
    <row r="1" spans="1:46" s="1" customFormat="1" ht="15" customHeight="1" x14ac:dyDescent="0.3">
      <c r="A1" s="70" t="s">
        <v>13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46" s="1" customFormat="1" ht="27" customHeight="1" x14ac:dyDescent="0.3">
      <c r="A2" s="71" t="s">
        <v>82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46" ht="14.4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46" ht="15" customHeight="1" x14ac:dyDescent="0.3">
      <c r="A4" s="75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46" ht="15" customHeight="1" x14ac:dyDescent="0.3">
      <c r="A5" s="76" t="s">
        <v>84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46" ht="26.4" customHeight="1" x14ac:dyDescent="0.3">
      <c r="A6" s="76" t="s">
        <v>132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46" ht="15" customHeight="1" x14ac:dyDescent="0.3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46" ht="14.4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46" ht="15" customHeight="1" x14ac:dyDescent="0.3">
      <c r="A9" s="72" t="s">
        <v>70</v>
      </c>
      <c r="B9" s="86"/>
      <c r="C9" s="72" t="s">
        <v>69</v>
      </c>
      <c r="D9" s="86"/>
      <c r="E9" s="64" t="s">
        <v>83</v>
      </c>
      <c r="F9" s="72" t="s">
        <v>1</v>
      </c>
      <c r="G9" s="73"/>
      <c r="H9" s="73"/>
      <c r="I9" s="73"/>
      <c r="J9" s="73"/>
      <c r="K9" s="73"/>
      <c r="L9" s="74"/>
    </row>
    <row r="10" spans="1:46" ht="15" customHeight="1" x14ac:dyDescent="0.3">
      <c r="A10" s="87"/>
      <c r="B10" s="88"/>
      <c r="C10" s="87"/>
      <c r="D10" s="88"/>
      <c r="E10" s="65"/>
      <c r="F10" s="77" t="s">
        <v>2</v>
      </c>
      <c r="G10" s="80" t="s">
        <v>3</v>
      </c>
      <c r="H10" s="81"/>
      <c r="I10" s="81"/>
      <c r="J10" s="81"/>
      <c r="K10" s="81"/>
      <c r="L10" s="82"/>
    </row>
    <row r="11" spans="1:46" ht="15" customHeight="1" x14ac:dyDescent="0.3">
      <c r="A11" s="87"/>
      <c r="B11" s="88"/>
      <c r="C11" s="89"/>
      <c r="D11" s="90"/>
      <c r="E11" s="66"/>
      <c r="F11" s="78"/>
      <c r="G11" s="61" t="s">
        <v>5</v>
      </c>
      <c r="H11" s="68" t="s">
        <v>3</v>
      </c>
      <c r="I11" s="69"/>
      <c r="J11" s="61" t="s">
        <v>4</v>
      </c>
      <c r="K11" s="61" t="s">
        <v>133</v>
      </c>
      <c r="L11" s="83" t="s">
        <v>86</v>
      </c>
    </row>
    <row r="12" spans="1:46" ht="26.25" customHeight="1" x14ac:dyDescent="0.3">
      <c r="A12" s="87"/>
      <c r="B12" s="88"/>
      <c r="C12" s="67" t="s">
        <v>6</v>
      </c>
      <c r="D12" s="67" t="s">
        <v>7</v>
      </c>
      <c r="E12" s="67" t="s">
        <v>2</v>
      </c>
      <c r="F12" s="78"/>
      <c r="G12" s="62"/>
      <c r="H12" s="67" t="s">
        <v>8</v>
      </c>
      <c r="I12" s="67" t="s">
        <v>9</v>
      </c>
      <c r="J12" s="62"/>
      <c r="K12" s="62"/>
      <c r="L12" s="84"/>
    </row>
    <row r="13" spans="1:46" ht="54.75" customHeight="1" x14ac:dyDescent="0.3">
      <c r="A13" s="89"/>
      <c r="B13" s="90"/>
      <c r="C13" s="63"/>
      <c r="D13" s="63"/>
      <c r="E13" s="63"/>
      <c r="F13" s="79"/>
      <c r="G13" s="63"/>
      <c r="H13" s="63"/>
      <c r="I13" s="63"/>
      <c r="J13" s="63"/>
      <c r="K13" s="63"/>
      <c r="L13" s="85"/>
    </row>
    <row r="14" spans="1:46" x14ac:dyDescent="0.3">
      <c r="A14" s="3" t="s">
        <v>10</v>
      </c>
      <c r="B14" s="3" t="s">
        <v>11</v>
      </c>
      <c r="C14" s="47"/>
      <c r="D14" s="47"/>
      <c r="E14" s="15"/>
      <c r="F14" s="15"/>
      <c r="G14" s="15"/>
      <c r="H14" s="15"/>
      <c r="I14" s="15"/>
      <c r="J14" s="15"/>
      <c r="K14" s="50"/>
      <c r="L14" s="15"/>
    </row>
    <row r="15" spans="1:46" s="54" customFormat="1" x14ac:dyDescent="0.3">
      <c r="A15" s="40" t="s">
        <v>87</v>
      </c>
      <c r="B15" s="40" t="s">
        <v>134</v>
      </c>
      <c r="C15" s="55"/>
      <c r="D15" s="55">
        <v>1</v>
      </c>
      <c r="E15" s="25">
        <f>F15/36</f>
        <v>1</v>
      </c>
      <c r="F15" s="55">
        <f>G15+J15+L15</f>
        <v>36</v>
      </c>
      <c r="G15" s="55">
        <f>H15+I15</f>
        <v>12</v>
      </c>
      <c r="H15" s="55">
        <v>4</v>
      </c>
      <c r="I15" s="55">
        <v>8</v>
      </c>
      <c r="J15" s="55">
        <v>23</v>
      </c>
      <c r="K15" s="55">
        <v>0</v>
      </c>
      <c r="L15" s="55">
        <v>1</v>
      </c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</row>
    <row r="16" spans="1:46" s="1" customFormat="1" x14ac:dyDescent="0.3">
      <c r="A16" s="40" t="s">
        <v>88</v>
      </c>
      <c r="B16" s="40" t="s">
        <v>105</v>
      </c>
      <c r="C16" s="55"/>
      <c r="D16" s="55">
        <v>1</v>
      </c>
      <c r="E16" s="25">
        <f>F16/36</f>
        <v>1</v>
      </c>
      <c r="F16" s="55">
        <f>SUM(G16,J16,L16)</f>
        <v>36</v>
      </c>
      <c r="G16" s="55">
        <f>SUM(H16:I16)</f>
        <v>12</v>
      </c>
      <c r="H16" s="55">
        <v>4</v>
      </c>
      <c r="I16" s="55">
        <v>8</v>
      </c>
      <c r="J16" s="55">
        <v>23</v>
      </c>
      <c r="K16" s="55">
        <v>0</v>
      </c>
      <c r="L16" s="55">
        <v>1</v>
      </c>
      <c r="M16" s="60"/>
      <c r="N16" s="60"/>
    </row>
    <row r="17" spans="1:14" s="1" customFormat="1" x14ac:dyDescent="0.3">
      <c r="A17" s="40" t="s">
        <v>89</v>
      </c>
      <c r="B17" s="40" t="s">
        <v>106</v>
      </c>
      <c r="C17" s="55">
        <v>1</v>
      </c>
      <c r="D17" s="55"/>
      <c r="E17" s="17">
        <f>F17/36</f>
        <v>1</v>
      </c>
      <c r="F17" s="18">
        <f t="shared" ref="F17:F34" si="0">SUM(G17+J17+L17)</f>
        <v>36</v>
      </c>
      <c r="G17" s="18">
        <f>SUM(H17:I17)</f>
        <v>12</v>
      </c>
      <c r="H17" s="18">
        <v>4</v>
      </c>
      <c r="I17" s="18">
        <v>8</v>
      </c>
      <c r="J17" s="18">
        <v>22</v>
      </c>
      <c r="K17" s="55">
        <v>0</v>
      </c>
      <c r="L17" s="18">
        <v>2</v>
      </c>
      <c r="M17" s="60"/>
      <c r="N17" s="60"/>
    </row>
    <row r="18" spans="1:14" s="1" customFormat="1" ht="26.4" x14ac:dyDescent="0.3">
      <c r="A18" s="40" t="s">
        <v>90</v>
      </c>
      <c r="B18" s="40" t="s">
        <v>107</v>
      </c>
      <c r="C18" s="55"/>
      <c r="D18" s="55">
        <v>1</v>
      </c>
      <c r="E18" s="17">
        <f>F18/36</f>
        <v>1.8611111111111112</v>
      </c>
      <c r="F18" s="18">
        <f t="shared" si="0"/>
        <v>67</v>
      </c>
      <c r="G18" s="18">
        <f>SUM(H18:I18)</f>
        <v>12</v>
      </c>
      <c r="H18" s="18">
        <v>0</v>
      </c>
      <c r="I18" s="18">
        <v>12</v>
      </c>
      <c r="J18" s="18">
        <v>54</v>
      </c>
      <c r="K18" s="55">
        <v>0</v>
      </c>
      <c r="L18" s="18">
        <v>1</v>
      </c>
      <c r="M18" s="60"/>
      <c r="N18" s="60"/>
    </row>
    <row r="19" spans="1:14" s="1" customFormat="1" x14ac:dyDescent="0.3">
      <c r="A19" s="40" t="s">
        <v>91</v>
      </c>
      <c r="B19" s="40" t="s">
        <v>108</v>
      </c>
      <c r="C19" s="55">
        <v>1</v>
      </c>
      <c r="D19" s="55"/>
      <c r="E19" s="17">
        <f t="shared" ref="E19:E38" si="1">F19/36</f>
        <v>1.8888888888888888</v>
      </c>
      <c r="F19" s="18">
        <f t="shared" si="0"/>
        <v>68</v>
      </c>
      <c r="G19" s="18">
        <f t="shared" ref="G19:G34" si="2">SUM(H19:I19)</f>
        <v>12</v>
      </c>
      <c r="H19" s="18">
        <v>4</v>
      </c>
      <c r="I19" s="18">
        <v>8</v>
      </c>
      <c r="J19" s="18">
        <v>54</v>
      </c>
      <c r="K19" s="55">
        <v>0</v>
      </c>
      <c r="L19" s="18">
        <v>2</v>
      </c>
      <c r="M19" s="60"/>
      <c r="N19" s="60"/>
    </row>
    <row r="20" spans="1:14" s="1" customFormat="1" x14ac:dyDescent="0.3">
      <c r="A20" s="40" t="s">
        <v>92</v>
      </c>
      <c r="B20" s="40" t="s">
        <v>109</v>
      </c>
      <c r="C20" s="55"/>
      <c r="D20" s="55">
        <v>1</v>
      </c>
      <c r="E20" s="17">
        <f t="shared" si="1"/>
        <v>1</v>
      </c>
      <c r="F20" s="18">
        <f t="shared" si="0"/>
        <v>36</v>
      </c>
      <c r="G20" s="18">
        <f t="shared" si="2"/>
        <v>12</v>
      </c>
      <c r="H20" s="18">
        <v>4</v>
      </c>
      <c r="I20" s="18">
        <v>8</v>
      </c>
      <c r="J20" s="18">
        <v>23</v>
      </c>
      <c r="K20" s="55">
        <v>0</v>
      </c>
      <c r="L20" s="18">
        <v>1</v>
      </c>
      <c r="M20" s="60"/>
      <c r="N20" s="60"/>
    </row>
    <row r="21" spans="1:14" s="1" customFormat="1" x14ac:dyDescent="0.3">
      <c r="A21" s="40" t="s">
        <v>93</v>
      </c>
      <c r="B21" s="40" t="s">
        <v>110</v>
      </c>
      <c r="C21" s="55">
        <v>1</v>
      </c>
      <c r="D21" s="55"/>
      <c r="E21" s="17">
        <f t="shared" si="1"/>
        <v>1.0277777777777777</v>
      </c>
      <c r="F21" s="18">
        <f t="shared" si="0"/>
        <v>37</v>
      </c>
      <c r="G21" s="18">
        <f t="shared" si="2"/>
        <v>12</v>
      </c>
      <c r="H21" s="18">
        <v>4</v>
      </c>
      <c r="I21" s="18">
        <v>8</v>
      </c>
      <c r="J21" s="18">
        <v>23</v>
      </c>
      <c r="K21" s="55">
        <v>0</v>
      </c>
      <c r="L21" s="18">
        <v>2</v>
      </c>
      <c r="M21" s="60"/>
      <c r="N21" s="60"/>
    </row>
    <row r="22" spans="1:14" s="1" customFormat="1" x14ac:dyDescent="0.3">
      <c r="A22" s="40" t="s">
        <v>94</v>
      </c>
      <c r="B22" s="40" t="s">
        <v>111</v>
      </c>
      <c r="C22" s="55"/>
      <c r="D22" s="55">
        <v>1</v>
      </c>
      <c r="E22" s="17">
        <f t="shared" si="1"/>
        <v>1.8611111111111112</v>
      </c>
      <c r="F22" s="18">
        <f t="shared" si="0"/>
        <v>67</v>
      </c>
      <c r="G22" s="18">
        <f t="shared" si="2"/>
        <v>12</v>
      </c>
      <c r="H22" s="18">
        <v>0</v>
      </c>
      <c r="I22" s="18">
        <v>12</v>
      </c>
      <c r="J22" s="18">
        <v>54</v>
      </c>
      <c r="K22" s="55">
        <v>0</v>
      </c>
      <c r="L22" s="18">
        <v>1</v>
      </c>
      <c r="M22" s="60"/>
      <c r="N22" s="60"/>
    </row>
    <row r="23" spans="1:14" s="1" customFormat="1" x14ac:dyDescent="0.3">
      <c r="A23" s="40" t="s">
        <v>95</v>
      </c>
      <c r="B23" s="40" t="s">
        <v>112</v>
      </c>
      <c r="C23" s="55"/>
      <c r="D23" s="55">
        <v>1</v>
      </c>
      <c r="E23" s="17">
        <f t="shared" si="1"/>
        <v>1</v>
      </c>
      <c r="F23" s="18">
        <f t="shared" si="0"/>
        <v>36</v>
      </c>
      <c r="G23" s="18">
        <f>SUM(H23:I23)</f>
        <v>12</v>
      </c>
      <c r="H23" s="18">
        <v>4</v>
      </c>
      <c r="I23" s="18">
        <v>8</v>
      </c>
      <c r="J23" s="18">
        <v>23</v>
      </c>
      <c r="K23" s="55">
        <v>0</v>
      </c>
      <c r="L23" s="18">
        <v>1</v>
      </c>
      <c r="M23" s="60"/>
      <c r="N23" s="60"/>
    </row>
    <row r="24" spans="1:14" s="1" customFormat="1" x14ac:dyDescent="0.3">
      <c r="A24" s="48" t="s">
        <v>96</v>
      </c>
      <c r="B24" s="40" t="s">
        <v>113</v>
      </c>
      <c r="C24" s="55">
        <v>1</v>
      </c>
      <c r="D24" s="55"/>
      <c r="E24" s="17">
        <f t="shared" si="1"/>
        <v>1.0277777777777777</v>
      </c>
      <c r="F24" s="18">
        <f t="shared" si="0"/>
        <v>37</v>
      </c>
      <c r="G24" s="18">
        <f t="shared" si="2"/>
        <v>12</v>
      </c>
      <c r="H24" s="18">
        <v>4</v>
      </c>
      <c r="I24" s="18">
        <v>8</v>
      </c>
      <c r="J24" s="18">
        <v>23</v>
      </c>
      <c r="K24" s="55">
        <v>0</v>
      </c>
      <c r="L24" s="18">
        <v>2</v>
      </c>
      <c r="M24" s="60"/>
      <c r="N24" s="60"/>
    </row>
    <row r="25" spans="1:14" s="49" customFormat="1" x14ac:dyDescent="0.3">
      <c r="A25" s="48" t="s">
        <v>97</v>
      </c>
      <c r="B25" s="40" t="s">
        <v>114</v>
      </c>
      <c r="C25" s="55"/>
      <c r="D25" s="55">
        <v>1</v>
      </c>
      <c r="E25" s="17">
        <f t="shared" si="1"/>
        <v>1.9166666666666667</v>
      </c>
      <c r="F25" s="18">
        <f t="shared" si="0"/>
        <v>69</v>
      </c>
      <c r="G25" s="18">
        <f t="shared" si="2"/>
        <v>12</v>
      </c>
      <c r="H25" s="18">
        <v>0</v>
      </c>
      <c r="I25" s="18">
        <v>12</v>
      </c>
      <c r="J25" s="18">
        <v>56</v>
      </c>
      <c r="K25" s="55">
        <v>0</v>
      </c>
      <c r="L25" s="18">
        <v>1</v>
      </c>
      <c r="M25" s="60"/>
      <c r="N25" s="60"/>
    </row>
    <row r="26" spans="1:14" s="49" customFormat="1" x14ac:dyDescent="0.3">
      <c r="A26" s="40" t="s">
        <v>98</v>
      </c>
      <c r="B26" s="40" t="s">
        <v>115</v>
      </c>
      <c r="C26" s="55"/>
      <c r="D26" s="55">
        <v>1</v>
      </c>
      <c r="E26" s="17">
        <f t="shared" si="1"/>
        <v>1.9166666666666667</v>
      </c>
      <c r="F26" s="18">
        <f t="shared" si="0"/>
        <v>69</v>
      </c>
      <c r="G26" s="18">
        <f t="shared" si="2"/>
        <v>12</v>
      </c>
      <c r="H26" s="18">
        <v>4</v>
      </c>
      <c r="I26" s="18">
        <v>8</v>
      </c>
      <c r="J26" s="18">
        <v>56</v>
      </c>
      <c r="K26" s="55">
        <v>0</v>
      </c>
      <c r="L26" s="18">
        <v>1</v>
      </c>
      <c r="M26" s="60"/>
      <c r="N26" s="60"/>
    </row>
    <row r="27" spans="1:14" s="1" customFormat="1" x14ac:dyDescent="0.3">
      <c r="A27" s="40" t="s">
        <v>99</v>
      </c>
      <c r="B27" s="40" t="s">
        <v>116</v>
      </c>
      <c r="C27" s="55">
        <v>1</v>
      </c>
      <c r="D27" s="55"/>
      <c r="E27" s="17">
        <f t="shared" si="1"/>
        <v>1.0277777777777777</v>
      </c>
      <c r="F27" s="18">
        <f t="shared" si="0"/>
        <v>37</v>
      </c>
      <c r="G27" s="18">
        <f t="shared" si="2"/>
        <v>12</v>
      </c>
      <c r="H27" s="18">
        <v>4</v>
      </c>
      <c r="I27" s="18">
        <v>8</v>
      </c>
      <c r="J27" s="18">
        <v>23</v>
      </c>
      <c r="K27" s="55">
        <v>0</v>
      </c>
      <c r="L27" s="18">
        <v>2</v>
      </c>
      <c r="M27" s="60"/>
      <c r="N27" s="60"/>
    </row>
    <row r="28" spans="1:14" s="1" customFormat="1" ht="19.95" customHeight="1" x14ac:dyDescent="0.3">
      <c r="A28" s="40" t="s">
        <v>124</v>
      </c>
      <c r="B28" s="40" t="s">
        <v>117</v>
      </c>
      <c r="C28" s="55"/>
      <c r="D28" s="55">
        <v>1</v>
      </c>
      <c r="E28" s="17">
        <f t="shared" si="1"/>
        <v>1</v>
      </c>
      <c r="F28" s="18">
        <f t="shared" si="0"/>
        <v>36</v>
      </c>
      <c r="G28" s="18">
        <f t="shared" si="2"/>
        <v>12</v>
      </c>
      <c r="H28" s="18">
        <v>0</v>
      </c>
      <c r="I28" s="18">
        <v>12</v>
      </c>
      <c r="J28" s="18">
        <v>23</v>
      </c>
      <c r="K28" s="55">
        <v>0</v>
      </c>
      <c r="L28" s="18">
        <v>1</v>
      </c>
      <c r="M28" s="60"/>
      <c r="N28" s="60"/>
    </row>
    <row r="29" spans="1:14" s="1" customFormat="1" ht="16.95" customHeight="1" x14ac:dyDescent="0.3">
      <c r="A29" s="40" t="s">
        <v>125</v>
      </c>
      <c r="B29" s="40" t="s">
        <v>118</v>
      </c>
      <c r="C29" s="55"/>
      <c r="D29" s="55">
        <v>2</v>
      </c>
      <c r="E29" s="17">
        <f t="shared" si="1"/>
        <v>1</v>
      </c>
      <c r="F29" s="18">
        <f t="shared" si="0"/>
        <v>36</v>
      </c>
      <c r="G29" s="18">
        <f t="shared" si="2"/>
        <v>12</v>
      </c>
      <c r="H29" s="18">
        <v>0</v>
      </c>
      <c r="I29" s="18">
        <v>12</v>
      </c>
      <c r="J29" s="18">
        <v>23</v>
      </c>
      <c r="K29" s="55">
        <v>0</v>
      </c>
      <c r="L29" s="18">
        <v>1</v>
      </c>
      <c r="M29" s="60"/>
      <c r="N29" s="60"/>
    </row>
    <row r="30" spans="1:14" s="1" customFormat="1" ht="29.4" customHeight="1" x14ac:dyDescent="0.3">
      <c r="A30" s="40" t="s">
        <v>126</v>
      </c>
      <c r="B30" s="40" t="s">
        <v>119</v>
      </c>
      <c r="C30" s="55"/>
      <c r="D30" s="55">
        <v>2</v>
      </c>
      <c r="E30" s="17">
        <f t="shared" si="1"/>
        <v>1.0277777777777777</v>
      </c>
      <c r="F30" s="18">
        <f t="shared" si="0"/>
        <v>37</v>
      </c>
      <c r="G30" s="18">
        <f t="shared" si="2"/>
        <v>12</v>
      </c>
      <c r="H30" s="18">
        <v>0</v>
      </c>
      <c r="I30" s="18">
        <v>12</v>
      </c>
      <c r="J30" s="18">
        <v>24</v>
      </c>
      <c r="K30" s="55">
        <v>0</v>
      </c>
      <c r="L30" s="18">
        <v>1</v>
      </c>
      <c r="M30" s="60"/>
      <c r="N30" s="60"/>
    </row>
    <row r="31" spans="1:14" s="1" customFormat="1" ht="22.2" customHeight="1" x14ac:dyDescent="0.3">
      <c r="A31" s="40" t="s">
        <v>127</v>
      </c>
      <c r="B31" s="40" t="s">
        <v>120</v>
      </c>
      <c r="C31" s="55"/>
      <c r="D31" s="55">
        <v>2</v>
      </c>
      <c r="E31" s="17">
        <f t="shared" si="1"/>
        <v>1</v>
      </c>
      <c r="F31" s="18">
        <f t="shared" si="0"/>
        <v>36</v>
      </c>
      <c r="G31" s="18">
        <f t="shared" si="2"/>
        <v>12</v>
      </c>
      <c r="H31" s="18">
        <v>4</v>
      </c>
      <c r="I31" s="18">
        <v>8</v>
      </c>
      <c r="J31" s="18">
        <v>23</v>
      </c>
      <c r="K31" s="55">
        <v>0</v>
      </c>
      <c r="L31" s="18">
        <v>1</v>
      </c>
      <c r="M31" s="60"/>
      <c r="N31" s="60"/>
    </row>
    <row r="32" spans="1:14" s="1" customFormat="1" ht="28.95" customHeight="1" x14ac:dyDescent="0.3">
      <c r="A32" s="40" t="s">
        <v>128</v>
      </c>
      <c r="B32" s="40" t="s">
        <v>121</v>
      </c>
      <c r="C32" s="55">
        <v>2</v>
      </c>
      <c r="D32" s="55"/>
      <c r="E32" s="17">
        <f t="shared" si="1"/>
        <v>1.0277777777777777</v>
      </c>
      <c r="F32" s="18">
        <f t="shared" si="0"/>
        <v>37</v>
      </c>
      <c r="G32" s="18">
        <f t="shared" si="2"/>
        <v>12</v>
      </c>
      <c r="H32" s="18">
        <v>0</v>
      </c>
      <c r="I32" s="18">
        <v>12</v>
      </c>
      <c r="J32" s="18">
        <v>23</v>
      </c>
      <c r="K32" s="55">
        <v>0</v>
      </c>
      <c r="L32" s="18">
        <v>2</v>
      </c>
      <c r="M32" s="60"/>
      <c r="N32" s="60"/>
    </row>
    <row r="33" spans="1:14" s="1" customFormat="1" ht="26.4" customHeight="1" x14ac:dyDescent="0.3">
      <c r="A33" s="40" t="s">
        <v>129</v>
      </c>
      <c r="B33" s="40" t="s">
        <v>122</v>
      </c>
      <c r="C33" s="55"/>
      <c r="D33" s="55">
        <v>2</v>
      </c>
      <c r="E33" s="17">
        <f t="shared" si="1"/>
        <v>1</v>
      </c>
      <c r="F33" s="18">
        <f t="shared" si="0"/>
        <v>36</v>
      </c>
      <c r="G33" s="18">
        <f t="shared" si="2"/>
        <v>12</v>
      </c>
      <c r="H33" s="18">
        <v>0</v>
      </c>
      <c r="I33" s="18">
        <v>12</v>
      </c>
      <c r="J33" s="18">
        <v>23</v>
      </c>
      <c r="K33" s="55">
        <v>0</v>
      </c>
      <c r="L33" s="18">
        <v>1</v>
      </c>
      <c r="M33" s="60"/>
      <c r="N33" s="60"/>
    </row>
    <row r="34" spans="1:14" s="1" customFormat="1" ht="27" customHeight="1" x14ac:dyDescent="0.3">
      <c r="A34" s="40" t="s">
        <v>135</v>
      </c>
      <c r="B34" s="40" t="s">
        <v>123</v>
      </c>
      <c r="C34" s="55"/>
      <c r="D34" s="55">
        <v>2</v>
      </c>
      <c r="E34" s="17">
        <f t="shared" si="1"/>
        <v>1.75</v>
      </c>
      <c r="F34" s="18">
        <f t="shared" si="0"/>
        <v>63</v>
      </c>
      <c r="G34" s="18">
        <f t="shared" si="2"/>
        <v>12</v>
      </c>
      <c r="H34" s="18">
        <v>0</v>
      </c>
      <c r="I34" s="18">
        <v>12</v>
      </c>
      <c r="J34" s="18">
        <v>50</v>
      </c>
      <c r="K34" s="55">
        <v>0</v>
      </c>
      <c r="L34" s="18">
        <v>1</v>
      </c>
      <c r="M34" s="60"/>
      <c r="N34" s="60"/>
    </row>
    <row r="35" spans="1:14" s="1" customFormat="1" ht="16.95" customHeight="1" x14ac:dyDescent="0.3">
      <c r="A35" s="40" t="s">
        <v>130</v>
      </c>
      <c r="B35" s="40" t="s">
        <v>73</v>
      </c>
      <c r="C35" s="55"/>
      <c r="D35" s="55"/>
      <c r="E35" s="17"/>
      <c r="F35" s="18"/>
      <c r="G35" s="18"/>
      <c r="H35" s="18"/>
      <c r="I35" s="18"/>
      <c r="J35" s="18"/>
      <c r="K35" s="18"/>
      <c r="L35" s="18"/>
      <c r="M35" s="60"/>
      <c r="N35" s="60"/>
    </row>
    <row r="36" spans="1:14" s="1" customFormat="1" ht="15" customHeight="1" x14ac:dyDescent="0.3">
      <c r="A36" s="3" t="s">
        <v>131</v>
      </c>
      <c r="B36" s="40" t="s">
        <v>100</v>
      </c>
      <c r="C36" s="55"/>
      <c r="D36" s="55">
        <v>2</v>
      </c>
      <c r="E36" s="17">
        <f t="shared" si="1"/>
        <v>7.5</v>
      </c>
      <c r="F36" s="18">
        <v>270</v>
      </c>
      <c r="G36" s="18"/>
      <c r="H36" s="18"/>
      <c r="I36" s="18"/>
      <c r="J36" s="18"/>
      <c r="K36" s="18">
        <v>269</v>
      </c>
      <c r="L36" s="18">
        <v>1</v>
      </c>
      <c r="M36" s="60"/>
      <c r="N36" s="60"/>
    </row>
    <row r="37" spans="1:14" s="1" customFormat="1" x14ac:dyDescent="0.3">
      <c r="A37" s="3" t="s">
        <v>101</v>
      </c>
      <c r="B37" s="40" t="s">
        <v>78</v>
      </c>
      <c r="C37" s="55">
        <v>2</v>
      </c>
      <c r="D37" s="55"/>
      <c r="E37" s="17">
        <f>F37/36</f>
        <v>0.5</v>
      </c>
      <c r="F37" s="18">
        <f>SUM(G37,J37,L37)</f>
        <v>18</v>
      </c>
      <c r="G37" s="18"/>
      <c r="H37" s="18"/>
      <c r="I37" s="18"/>
      <c r="J37" s="18"/>
      <c r="K37" s="18"/>
      <c r="L37" s="18">
        <v>18</v>
      </c>
      <c r="M37" s="60"/>
      <c r="N37" s="60"/>
    </row>
    <row r="38" spans="1:14" x14ac:dyDescent="0.3">
      <c r="A38" s="4"/>
      <c r="B38" s="4" t="s">
        <v>12</v>
      </c>
      <c r="C38" s="5"/>
      <c r="D38" s="5"/>
      <c r="E38" s="17">
        <f t="shared" si="1"/>
        <v>33.333333333333336</v>
      </c>
      <c r="F38" s="18">
        <f>SUM(F15:F37)</f>
        <v>1200</v>
      </c>
      <c r="G38" s="18">
        <f>SUM(G15:G34)</f>
        <v>240</v>
      </c>
      <c r="H38" s="18">
        <f>SUM(H15:H34)</f>
        <v>44</v>
      </c>
      <c r="I38" s="19">
        <f>SUM(I15:I34)</f>
        <v>196</v>
      </c>
      <c r="J38" s="19">
        <f>SUM(J15:J34)</f>
        <v>646</v>
      </c>
      <c r="K38" s="19">
        <v>269</v>
      </c>
      <c r="L38" s="19">
        <f>SUM(L15:L37)</f>
        <v>45</v>
      </c>
      <c r="M38" s="60"/>
      <c r="N38" s="60"/>
    </row>
    <row r="39" spans="1:14" x14ac:dyDescent="0.3"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</row>
    <row r="42" spans="1:14" ht="28.8" x14ac:dyDescent="0.3">
      <c r="B42" s="16" t="s">
        <v>85</v>
      </c>
    </row>
  </sheetData>
  <mergeCells count="22">
    <mergeCell ref="A1:L1"/>
    <mergeCell ref="A2:L2"/>
    <mergeCell ref="F9:L9"/>
    <mergeCell ref="C12:C13"/>
    <mergeCell ref="D12:D13"/>
    <mergeCell ref="I12:I13"/>
    <mergeCell ref="A4:L4"/>
    <mergeCell ref="A5:L5"/>
    <mergeCell ref="A6:L6"/>
    <mergeCell ref="A7:L7"/>
    <mergeCell ref="F10:F13"/>
    <mergeCell ref="G10:L10"/>
    <mergeCell ref="J11:J13"/>
    <mergeCell ref="L11:L13"/>
    <mergeCell ref="A9:B13"/>
    <mergeCell ref="C9:D11"/>
    <mergeCell ref="K11:K13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2"/>
  <sheetViews>
    <sheetView zoomScaleNormal="100" zoomScaleSheetLayoutView="100" workbookViewId="0">
      <selection activeCell="AR19" sqref="AR19"/>
    </sheetView>
  </sheetViews>
  <sheetFormatPr defaultRowHeight="14.4" x14ac:dyDescent="0.3"/>
  <cols>
    <col min="1" max="1" width="5.33203125" bestFit="1" customWidth="1"/>
    <col min="2" max="2" width="2.88671875" bestFit="1" customWidth="1"/>
    <col min="3" max="3" width="3.109375" customWidth="1"/>
    <col min="4" max="4" width="3.5546875" customWidth="1"/>
    <col min="5" max="6" width="2.88671875" bestFit="1" customWidth="1"/>
    <col min="7" max="7" width="3.33203125" customWidth="1"/>
    <col min="8" max="13" width="2.88671875" bestFit="1" customWidth="1"/>
    <col min="14" max="14" width="3.6640625" customWidth="1"/>
    <col min="15" max="15" width="2.88671875" customWidth="1"/>
    <col min="16" max="18" width="2.88671875" bestFit="1" customWidth="1"/>
    <col min="19" max="26" width="3.33203125" bestFit="1" customWidth="1"/>
    <col min="27" max="27" width="4" customWidth="1"/>
    <col min="28" max="51" width="3.33203125" bestFit="1" customWidth="1"/>
    <col min="52" max="52" width="4.33203125" customWidth="1"/>
    <col min="53" max="53" width="4.5546875" customWidth="1"/>
  </cols>
  <sheetData>
    <row r="1" spans="1:60" ht="16.8" x14ac:dyDescent="0.3">
      <c r="A1" s="99" t="s">
        <v>14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</row>
    <row r="2" spans="1:60" s="1" customFormat="1" ht="18" thickBot="1" x14ac:dyDescent="0.35">
      <c r="A2" s="35"/>
      <c r="B2" s="35"/>
      <c r="C2" s="36" t="s">
        <v>102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9" t="s">
        <v>103</v>
      </c>
      <c r="Q2" s="35"/>
      <c r="R2" s="35"/>
      <c r="S2" s="35"/>
      <c r="T2" s="35"/>
      <c r="U2" s="35"/>
      <c r="V2" s="35"/>
      <c r="W2" s="35"/>
      <c r="X2" s="35"/>
      <c r="Y2" s="35"/>
      <c r="Z2" s="35"/>
      <c r="AA2" s="37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8" t="s">
        <v>104</v>
      </c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</row>
    <row r="3" spans="1:60" ht="17.399999999999999" thickBot="1" x14ac:dyDescent="0.35">
      <c r="A3" s="24" t="s">
        <v>15</v>
      </c>
      <c r="B3" s="29" t="s">
        <v>16</v>
      </c>
      <c r="C3" s="24" t="s">
        <v>17</v>
      </c>
      <c r="D3" s="57" t="s">
        <v>18</v>
      </c>
      <c r="E3" s="57" t="s">
        <v>19</v>
      </c>
      <c r="F3" s="57" t="s">
        <v>20</v>
      </c>
      <c r="G3" s="57" t="s">
        <v>21</v>
      </c>
      <c r="H3" s="57" t="s">
        <v>22</v>
      </c>
      <c r="I3" s="57" t="s">
        <v>23</v>
      </c>
      <c r="J3" s="57" t="s">
        <v>24</v>
      </c>
      <c r="K3" s="57" t="s">
        <v>25</v>
      </c>
      <c r="L3" s="57" t="s">
        <v>26</v>
      </c>
      <c r="M3" s="57" t="s">
        <v>27</v>
      </c>
      <c r="N3" s="57" t="s">
        <v>28</v>
      </c>
      <c r="O3" s="57" t="s">
        <v>29</v>
      </c>
      <c r="P3" s="57" t="s">
        <v>30</v>
      </c>
      <c r="Q3" s="57" t="s">
        <v>31</v>
      </c>
      <c r="R3" s="57" t="s">
        <v>32</v>
      </c>
      <c r="S3" s="57" t="s">
        <v>33</v>
      </c>
      <c r="T3" s="57" t="s">
        <v>34</v>
      </c>
      <c r="U3" s="57" t="s">
        <v>35</v>
      </c>
      <c r="V3" s="57" t="s">
        <v>36</v>
      </c>
      <c r="W3" s="57" t="s">
        <v>37</v>
      </c>
      <c r="X3" s="57" t="s">
        <v>38</v>
      </c>
      <c r="Y3" s="57" t="s">
        <v>39</v>
      </c>
      <c r="Z3" s="58" t="s">
        <v>40</v>
      </c>
      <c r="AA3" s="59" t="s">
        <v>41</v>
      </c>
      <c r="AB3" s="41" t="s">
        <v>42</v>
      </c>
      <c r="AC3" s="41" t="s">
        <v>43</v>
      </c>
      <c r="AD3" s="41" t="s">
        <v>44</v>
      </c>
      <c r="AE3" s="41" t="s">
        <v>45</v>
      </c>
      <c r="AF3" s="41" t="s">
        <v>46</v>
      </c>
      <c r="AG3" s="41" t="s">
        <v>47</v>
      </c>
      <c r="AH3" s="41" t="s">
        <v>48</v>
      </c>
      <c r="AI3" s="41" t="s">
        <v>49</v>
      </c>
      <c r="AJ3" s="41" t="s">
        <v>50</v>
      </c>
      <c r="AK3" s="41" t="s">
        <v>51</v>
      </c>
      <c r="AL3" s="41" t="s">
        <v>52</v>
      </c>
      <c r="AM3" s="41" t="s">
        <v>53</v>
      </c>
      <c r="AN3" s="41" t="s">
        <v>54</v>
      </c>
      <c r="AO3" s="41" t="s">
        <v>55</v>
      </c>
      <c r="AP3" s="41" t="s">
        <v>56</v>
      </c>
      <c r="AQ3" s="41" t="s">
        <v>57</v>
      </c>
      <c r="AR3" s="41" t="s">
        <v>58</v>
      </c>
      <c r="AS3" s="51" t="s">
        <v>59</v>
      </c>
      <c r="AT3" s="51" t="s">
        <v>60</v>
      </c>
      <c r="AU3" s="51" t="s">
        <v>61</v>
      </c>
      <c r="AV3" s="51" t="s">
        <v>62</v>
      </c>
      <c r="AW3" s="51" t="s">
        <v>63</v>
      </c>
      <c r="AX3" s="51" t="s">
        <v>64</v>
      </c>
      <c r="AY3" s="51" t="s">
        <v>65</v>
      </c>
      <c r="AZ3" s="51" t="s">
        <v>66</v>
      </c>
      <c r="BA3" s="52" t="s">
        <v>67</v>
      </c>
      <c r="BB3" s="20"/>
      <c r="BC3" s="20"/>
      <c r="BD3" s="20"/>
    </row>
    <row r="4" spans="1:60" ht="15" customHeight="1" x14ac:dyDescent="0.3">
      <c r="A4" s="100" t="s">
        <v>68</v>
      </c>
      <c r="B4" s="21"/>
      <c r="C4" s="7"/>
      <c r="D4" s="53"/>
      <c r="E4" s="56"/>
      <c r="F4" s="56"/>
      <c r="G4" s="53"/>
      <c r="H4" s="53"/>
      <c r="I4" s="53"/>
      <c r="J4" s="56"/>
      <c r="K4" s="53"/>
      <c r="L4" s="53"/>
      <c r="M4" s="56"/>
      <c r="N4" s="53"/>
      <c r="O4" s="56"/>
      <c r="P4" s="53"/>
      <c r="Q4" s="53"/>
      <c r="R4" s="56"/>
      <c r="S4" s="53"/>
      <c r="T4" s="53"/>
      <c r="U4" s="53"/>
      <c r="V4" s="56"/>
      <c r="W4" s="53"/>
      <c r="X4" s="56"/>
      <c r="Y4" s="53"/>
      <c r="Z4" s="56"/>
      <c r="AA4" s="53"/>
      <c r="AB4" s="42"/>
      <c r="AC4" s="42"/>
      <c r="AD4" s="46"/>
      <c r="AE4" s="42"/>
      <c r="AF4" s="46"/>
      <c r="AG4" s="46"/>
      <c r="AH4" s="46"/>
      <c r="AI4" s="46"/>
      <c r="AJ4" s="42"/>
      <c r="AK4" s="46"/>
      <c r="AL4" s="42"/>
      <c r="AM4" s="46"/>
      <c r="AN4" s="42"/>
      <c r="AO4" s="46"/>
      <c r="AP4" s="42"/>
      <c r="AQ4" s="46"/>
      <c r="AR4" s="46"/>
      <c r="AS4" s="93" t="s">
        <v>72</v>
      </c>
      <c r="AT4" s="93" t="s">
        <v>72</v>
      </c>
      <c r="AU4" s="93" t="s">
        <v>72</v>
      </c>
      <c r="AV4" s="93" t="s">
        <v>72</v>
      </c>
      <c r="AW4" s="93" t="s">
        <v>72</v>
      </c>
      <c r="AX4" s="93" t="s">
        <v>72</v>
      </c>
      <c r="AY4" s="93" t="s">
        <v>72</v>
      </c>
      <c r="AZ4" s="93" t="s">
        <v>79</v>
      </c>
      <c r="BA4" s="93" t="s">
        <v>79</v>
      </c>
      <c r="BB4" s="13"/>
      <c r="BC4" s="13"/>
      <c r="BD4" s="13"/>
    </row>
    <row r="5" spans="1:60" ht="16.8" x14ac:dyDescent="0.3">
      <c r="A5" s="101"/>
      <c r="B5" s="22"/>
      <c r="C5" s="8"/>
      <c r="D5" s="8"/>
      <c r="E5" s="27"/>
      <c r="F5" s="27"/>
      <c r="G5" s="8"/>
      <c r="H5" s="8"/>
      <c r="I5" s="8"/>
      <c r="J5" s="27"/>
      <c r="K5" s="8"/>
      <c r="L5" s="8"/>
      <c r="M5" s="27"/>
      <c r="N5" s="8"/>
      <c r="O5" s="27"/>
      <c r="P5" s="8"/>
      <c r="Q5" s="8"/>
      <c r="R5" s="27"/>
      <c r="S5" s="8"/>
      <c r="T5" s="8"/>
      <c r="U5" s="8"/>
      <c r="V5" s="27"/>
      <c r="W5" s="8"/>
      <c r="X5" s="27"/>
      <c r="Y5" s="8"/>
      <c r="Z5" s="27"/>
      <c r="AA5" s="8"/>
      <c r="AB5" s="42"/>
      <c r="AC5" s="42"/>
      <c r="AD5" s="46"/>
      <c r="AE5" s="42"/>
      <c r="AF5" s="46"/>
      <c r="AG5" s="46"/>
      <c r="AH5" s="46"/>
      <c r="AI5" s="46"/>
      <c r="AJ5" s="42"/>
      <c r="AK5" s="46"/>
      <c r="AL5" s="42"/>
      <c r="AM5" s="46"/>
      <c r="AN5" s="42"/>
      <c r="AO5" s="46"/>
      <c r="AP5" s="42"/>
      <c r="AQ5" s="46"/>
      <c r="AR5" s="46"/>
      <c r="AS5" s="93"/>
      <c r="AT5" s="93"/>
      <c r="AU5" s="93"/>
      <c r="AV5" s="93"/>
      <c r="AW5" s="93"/>
      <c r="AX5" s="93"/>
      <c r="AY5" s="93"/>
      <c r="AZ5" s="93"/>
      <c r="BA5" s="93"/>
      <c r="BB5" s="13"/>
      <c r="BC5" s="13"/>
      <c r="BD5" s="13"/>
    </row>
    <row r="6" spans="1:60" ht="16.8" x14ac:dyDescent="0.3">
      <c r="A6" s="101"/>
      <c r="B6" s="22"/>
      <c r="C6" s="8"/>
      <c r="D6" s="8"/>
      <c r="E6" s="27"/>
      <c r="F6" s="27"/>
      <c r="G6" s="8"/>
      <c r="H6" s="8"/>
      <c r="I6" s="8"/>
      <c r="J6" s="27"/>
      <c r="K6" s="8"/>
      <c r="L6" s="8"/>
      <c r="M6" s="27"/>
      <c r="N6" s="8"/>
      <c r="O6" s="27"/>
      <c r="P6" s="8"/>
      <c r="Q6" s="8"/>
      <c r="R6" s="27"/>
      <c r="S6" s="8"/>
      <c r="T6" s="8"/>
      <c r="U6" s="8"/>
      <c r="V6" s="27"/>
      <c r="W6" s="8"/>
      <c r="X6" s="27"/>
      <c r="Y6" s="8"/>
      <c r="Z6" s="27"/>
      <c r="AA6" s="8"/>
      <c r="AB6" s="42"/>
      <c r="AC6" s="42"/>
      <c r="AD6" s="46"/>
      <c r="AE6" s="42"/>
      <c r="AF6" s="46"/>
      <c r="AG6" s="46"/>
      <c r="AH6" s="46"/>
      <c r="AI6" s="46"/>
      <c r="AJ6" s="42"/>
      <c r="AK6" s="46"/>
      <c r="AL6" s="42"/>
      <c r="AM6" s="46"/>
      <c r="AN6" s="42"/>
      <c r="AO6" s="46"/>
      <c r="AP6" s="42"/>
      <c r="AQ6" s="46"/>
      <c r="AR6" s="46"/>
      <c r="AS6" s="93"/>
      <c r="AT6" s="93"/>
      <c r="AU6" s="93"/>
      <c r="AV6" s="93"/>
      <c r="AW6" s="93"/>
      <c r="AX6" s="93"/>
      <c r="AY6" s="93"/>
      <c r="AZ6" s="93"/>
      <c r="BA6" s="93"/>
      <c r="BB6" s="13"/>
      <c r="BC6" s="13"/>
      <c r="BD6" s="13"/>
    </row>
    <row r="7" spans="1:60" ht="16.8" x14ac:dyDescent="0.3">
      <c r="A7" s="101"/>
      <c r="B7" s="22"/>
      <c r="C7" s="8"/>
      <c r="D7" s="8"/>
      <c r="E7" s="27"/>
      <c r="F7" s="27"/>
      <c r="G7" s="8"/>
      <c r="H7" s="8"/>
      <c r="I7" s="8"/>
      <c r="J7" s="27"/>
      <c r="K7" s="8"/>
      <c r="L7" s="8"/>
      <c r="M7" s="27"/>
      <c r="N7" s="8"/>
      <c r="O7" s="27"/>
      <c r="P7" s="8"/>
      <c r="Q7" s="8"/>
      <c r="R7" s="27"/>
      <c r="S7" s="8"/>
      <c r="T7" s="8"/>
      <c r="U7" s="8"/>
      <c r="V7" s="27"/>
      <c r="W7" s="8"/>
      <c r="X7" s="27"/>
      <c r="Y7" s="8"/>
      <c r="Z7" s="27"/>
      <c r="AA7" s="8"/>
      <c r="AB7" s="42"/>
      <c r="AC7" s="42"/>
      <c r="AD7" s="46"/>
      <c r="AE7" s="42"/>
      <c r="AF7" s="46"/>
      <c r="AG7" s="46"/>
      <c r="AH7" s="46"/>
      <c r="AI7" s="46"/>
      <c r="AJ7" s="42"/>
      <c r="AK7" s="46"/>
      <c r="AL7" s="42"/>
      <c r="AM7" s="46"/>
      <c r="AN7" s="42"/>
      <c r="AO7" s="46"/>
      <c r="AP7" s="42"/>
      <c r="AQ7" s="46"/>
      <c r="AR7" s="46"/>
      <c r="AS7" s="93"/>
      <c r="AT7" s="93"/>
      <c r="AU7" s="93"/>
      <c r="AV7" s="93"/>
      <c r="AW7" s="93"/>
      <c r="AX7" s="93"/>
      <c r="AY7" s="93"/>
      <c r="AZ7" s="93"/>
      <c r="BA7" s="93"/>
      <c r="BB7" s="13"/>
      <c r="BC7" s="13"/>
      <c r="BD7" s="13"/>
    </row>
    <row r="8" spans="1:60" ht="16.8" x14ac:dyDescent="0.3">
      <c r="A8" s="101"/>
      <c r="B8" s="91" t="s">
        <v>74</v>
      </c>
      <c r="C8" s="91" t="s">
        <v>74</v>
      </c>
      <c r="D8" s="91" t="s">
        <v>74</v>
      </c>
      <c r="E8" s="27"/>
      <c r="F8" s="91" t="s">
        <v>74</v>
      </c>
      <c r="G8" s="8"/>
      <c r="H8" s="91" t="s">
        <v>74</v>
      </c>
      <c r="I8" s="8"/>
      <c r="J8" s="91" t="s">
        <v>74</v>
      </c>
      <c r="K8" s="8"/>
      <c r="L8" s="91" t="s">
        <v>74</v>
      </c>
      <c r="M8" s="27"/>
      <c r="N8" s="91" t="s">
        <v>74</v>
      </c>
      <c r="O8" s="27"/>
      <c r="P8" s="91" t="s">
        <v>74</v>
      </c>
      <c r="Q8" s="8"/>
      <c r="R8" s="91" t="s">
        <v>74</v>
      </c>
      <c r="S8" s="8"/>
      <c r="T8" s="91" t="s">
        <v>74</v>
      </c>
      <c r="U8" s="8"/>
      <c r="V8" s="91" t="s">
        <v>74</v>
      </c>
      <c r="W8" s="8"/>
      <c r="X8" s="91" t="s">
        <v>74</v>
      </c>
      <c r="Y8" s="8"/>
      <c r="Z8" s="27"/>
      <c r="AA8" s="91" t="s">
        <v>74</v>
      </c>
      <c r="AB8" s="42"/>
      <c r="AC8" s="95" t="s">
        <v>74</v>
      </c>
      <c r="AD8" s="46"/>
      <c r="AE8" s="42"/>
      <c r="AF8" s="95" t="s">
        <v>74</v>
      </c>
      <c r="AG8" s="46"/>
      <c r="AH8" s="46"/>
      <c r="AI8" s="95" t="s">
        <v>74</v>
      </c>
      <c r="AJ8" s="46"/>
      <c r="AK8" s="46"/>
      <c r="AL8" s="95" t="s">
        <v>74</v>
      </c>
      <c r="AM8" s="46"/>
      <c r="AN8" s="42"/>
      <c r="AO8" s="95" t="s">
        <v>74</v>
      </c>
      <c r="AP8" s="46"/>
      <c r="AQ8" s="46"/>
      <c r="AR8" s="95" t="s">
        <v>74</v>
      </c>
      <c r="AS8" s="93"/>
      <c r="AT8" s="93"/>
      <c r="AU8" s="93"/>
      <c r="AV8" s="93"/>
      <c r="AW8" s="93"/>
      <c r="AX8" s="93"/>
      <c r="AY8" s="93"/>
      <c r="AZ8" s="93"/>
      <c r="BA8" s="93"/>
      <c r="BB8" s="13"/>
      <c r="BC8" s="13"/>
      <c r="BD8" s="13"/>
    </row>
    <row r="9" spans="1:60" ht="17.25" customHeight="1" x14ac:dyDescent="0.3">
      <c r="A9" s="101"/>
      <c r="B9" s="92"/>
      <c r="C9" s="92"/>
      <c r="D9" s="92"/>
      <c r="E9" s="27"/>
      <c r="F9" s="92"/>
      <c r="G9" s="8"/>
      <c r="H9" s="92"/>
      <c r="I9" s="8"/>
      <c r="J9" s="92"/>
      <c r="K9" s="8"/>
      <c r="L9" s="92"/>
      <c r="M9" s="27"/>
      <c r="N9" s="92"/>
      <c r="O9" s="27"/>
      <c r="P9" s="92"/>
      <c r="Q9" s="8"/>
      <c r="R9" s="92"/>
      <c r="S9" s="8"/>
      <c r="T9" s="92"/>
      <c r="U9" s="8"/>
      <c r="V9" s="92"/>
      <c r="W9" s="8"/>
      <c r="X9" s="92"/>
      <c r="Y9" s="8"/>
      <c r="Z9" s="27"/>
      <c r="AA9" s="92"/>
      <c r="AB9" s="42"/>
      <c r="AC9" s="94"/>
      <c r="AD9" s="46"/>
      <c r="AE9" s="42"/>
      <c r="AF9" s="94"/>
      <c r="AG9" s="46"/>
      <c r="AH9" s="46"/>
      <c r="AI9" s="94"/>
      <c r="AJ9" s="46"/>
      <c r="AK9" s="46"/>
      <c r="AL9" s="94"/>
      <c r="AM9" s="46"/>
      <c r="AN9" s="42"/>
      <c r="AO9" s="94"/>
      <c r="AP9" s="46"/>
      <c r="AQ9" s="46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13"/>
      <c r="BC9" s="13"/>
      <c r="BD9" s="13"/>
    </row>
    <row r="10" spans="1:60" s="1" customFormat="1" ht="17.399999999999999" thickBot="1" x14ac:dyDescent="0.35">
      <c r="A10" s="102"/>
      <c r="B10" s="23" t="s">
        <v>80</v>
      </c>
      <c r="C10" s="9" t="s">
        <v>80</v>
      </c>
      <c r="D10" s="28" t="s">
        <v>80</v>
      </c>
      <c r="E10" s="28" t="s">
        <v>80</v>
      </c>
      <c r="F10" s="28" t="s">
        <v>80</v>
      </c>
      <c r="G10" s="28" t="s">
        <v>80</v>
      </c>
      <c r="H10" s="28" t="s">
        <v>80</v>
      </c>
      <c r="I10" s="28" t="s">
        <v>80</v>
      </c>
      <c r="J10" s="28" t="s">
        <v>80</v>
      </c>
      <c r="K10" s="28" t="s">
        <v>80</v>
      </c>
      <c r="L10" s="28" t="s">
        <v>80</v>
      </c>
      <c r="M10" s="28" t="s">
        <v>80</v>
      </c>
      <c r="N10" s="28" t="s">
        <v>80</v>
      </c>
      <c r="O10" s="28" t="s">
        <v>80</v>
      </c>
      <c r="P10" s="23" t="s">
        <v>80</v>
      </c>
      <c r="Q10" s="9" t="s">
        <v>80</v>
      </c>
      <c r="R10" s="28" t="s">
        <v>80</v>
      </c>
      <c r="S10" s="28" t="s">
        <v>80</v>
      </c>
      <c r="T10" s="28" t="s">
        <v>80</v>
      </c>
      <c r="U10" s="28" t="s">
        <v>80</v>
      </c>
      <c r="V10" s="28" t="s">
        <v>80</v>
      </c>
      <c r="W10" s="28" t="s">
        <v>80</v>
      </c>
      <c r="X10" s="28" t="s">
        <v>80</v>
      </c>
      <c r="Y10" s="28" t="s">
        <v>80</v>
      </c>
      <c r="Z10" s="28" t="s">
        <v>80</v>
      </c>
      <c r="AA10" s="28" t="s">
        <v>80</v>
      </c>
      <c r="AB10" s="43" t="s">
        <v>80</v>
      </c>
      <c r="AC10" s="43" t="s">
        <v>80</v>
      </c>
      <c r="AD10" s="44" t="s">
        <v>80</v>
      </c>
      <c r="AE10" s="45" t="s">
        <v>80</v>
      </c>
      <c r="AF10" s="43" t="s">
        <v>80</v>
      </c>
      <c r="AG10" s="43" t="s">
        <v>80</v>
      </c>
      <c r="AH10" s="43" t="s">
        <v>80</v>
      </c>
      <c r="AI10" s="43" t="s">
        <v>80</v>
      </c>
      <c r="AJ10" s="43" t="s">
        <v>80</v>
      </c>
      <c r="AK10" s="43" t="s">
        <v>80</v>
      </c>
      <c r="AL10" s="43" t="s">
        <v>80</v>
      </c>
      <c r="AM10" s="43" t="s">
        <v>80</v>
      </c>
      <c r="AN10" s="43" t="s">
        <v>80</v>
      </c>
      <c r="AO10" s="43" t="s">
        <v>80</v>
      </c>
      <c r="AP10" s="43" t="s">
        <v>80</v>
      </c>
      <c r="AQ10" s="43" t="s">
        <v>80</v>
      </c>
      <c r="AR10" s="43" t="s">
        <v>80</v>
      </c>
      <c r="AS10" s="43" t="s">
        <v>80</v>
      </c>
      <c r="AT10" s="43" t="s">
        <v>80</v>
      </c>
      <c r="AU10" s="43" t="s">
        <v>80</v>
      </c>
      <c r="AV10" s="43" t="s">
        <v>80</v>
      </c>
      <c r="AW10" s="43" t="s">
        <v>80</v>
      </c>
      <c r="AX10" s="43" t="s">
        <v>80</v>
      </c>
      <c r="AY10" s="43" t="s">
        <v>80</v>
      </c>
      <c r="AZ10" s="43" t="s">
        <v>80</v>
      </c>
      <c r="BA10" s="43" t="s">
        <v>80</v>
      </c>
      <c r="BB10" s="13"/>
      <c r="BC10" s="13"/>
      <c r="BD10" s="13"/>
    </row>
    <row r="11" spans="1:60" s="1" customFormat="1" ht="16.8" x14ac:dyDescent="0.3">
      <c r="A11" s="10"/>
      <c r="B11" s="12"/>
      <c r="C11" s="13"/>
      <c r="D11" s="13"/>
      <c r="E11" s="13"/>
      <c r="F11" s="12"/>
      <c r="G11" s="1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4"/>
      <c r="U11" s="14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</row>
    <row r="12" spans="1:60" s="1" customFormat="1" ht="16.8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0"/>
      <c r="BC12" s="20"/>
      <c r="BD12" s="20"/>
      <c r="BE12" s="20"/>
      <c r="BF12" s="20"/>
      <c r="BG12" s="20"/>
      <c r="BH12" s="20"/>
    </row>
    <row r="13" spans="1:60" ht="16.8" x14ac:dyDescent="0.3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0"/>
      <c r="BC13" s="20"/>
      <c r="BD13" s="20"/>
      <c r="BE13" s="20"/>
      <c r="BF13" s="20"/>
      <c r="BG13" s="20"/>
      <c r="BH13" s="20"/>
    </row>
    <row r="14" spans="1:60" ht="16.8" x14ac:dyDescent="0.3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</row>
    <row r="15" spans="1:60" ht="16.8" x14ac:dyDescent="0.3"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</row>
    <row r="16" spans="1:60" s="1" customFormat="1" ht="17.399999999999999" thickBot="1" x14ac:dyDescent="0.35"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</row>
    <row r="17" spans="1:29" x14ac:dyDescent="0.3">
      <c r="A17" s="30"/>
      <c r="B17" s="103" t="s">
        <v>71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5"/>
    </row>
    <row r="18" spans="1:29" x14ac:dyDescent="0.3">
      <c r="A18" s="31" t="s">
        <v>72</v>
      </c>
      <c r="B18" s="106" t="s">
        <v>73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8"/>
    </row>
    <row r="19" spans="1:29" x14ac:dyDescent="0.3">
      <c r="A19" s="32" t="s">
        <v>74</v>
      </c>
      <c r="B19" s="109" t="s">
        <v>75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1"/>
    </row>
    <row r="20" spans="1:29" x14ac:dyDescent="0.3">
      <c r="A20" s="33" t="s">
        <v>79</v>
      </c>
      <c r="B20" s="112" t="s">
        <v>78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4"/>
    </row>
    <row r="21" spans="1:29" x14ac:dyDescent="0.3">
      <c r="A21" s="33" t="s">
        <v>76</v>
      </c>
      <c r="B21" s="112" t="s">
        <v>77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4"/>
    </row>
    <row r="22" spans="1:29" ht="15" thickBot="1" x14ac:dyDescent="0.35">
      <c r="A22" s="34" t="s">
        <v>80</v>
      </c>
      <c r="B22" s="96" t="s">
        <v>81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8"/>
    </row>
  </sheetData>
  <mergeCells count="37">
    <mergeCell ref="B22:AC22"/>
    <mergeCell ref="A1:BA1"/>
    <mergeCell ref="A4:A10"/>
    <mergeCell ref="AU4:AU9"/>
    <mergeCell ref="AX4:AX9"/>
    <mergeCell ref="BA4:BA9"/>
    <mergeCell ref="AT4:AT9"/>
    <mergeCell ref="AV4:AV9"/>
    <mergeCell ref="B17:AC17"/>
    <mergeCell ref="B18:AC18"/>
    <mergeCell ref="B19:AC19"/>
    <mergeCell ref="B20:AC20"/>
    <mergeCell ref="B21:AC21"/>
    <mergeCell ref="AS4:AS9"/>
    <mergeCell ref="AA8:AA9"/>
    <mergeCell ref="N8:N9"/>
    <mergeCell ref="P8:P9"/>
    <mergeCell ref="R8:R9"/>
    <mergeCell ref="T8:T9"/>
    <mergeCell ref="AZ4:AZ9"/>
    <mergeCell ref="AY4:AY9"/>
    <mergeCell ref="V8:V9"/>
    <mergeCell ref="X8:X9"/>
    <mergeCell ref="AC8:AC9"/>
    <mergeCell ref="AF8:AF9"/>
    <mergeCell ref="AI8:AI9"/>
    <mergeCell ref="AL8:AL9"/>
    <mergeCell ref="AO8:AO9"/>
    <mergeCell ref="AR8:AR9"/>
    <mergeCell ref="AW4:AW9"/>
    <mergeCell ref="F8:F9"/>
    <mergeCell ref="H8:H9"/>
    <mergeCell ref="J8:J9"/>
    <mergeCell ref="L8:L9"/>
    <mergeCell ref="B8:B9"/>
    <mergeCell ref="D8:D9"/>
    <mergeCell ref="C8:C9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Учебный план</vt:lpstr>
      <vt:lpstr>КУГ</vt:lpstr>
      <vt:lpstr>'Учебный план'!Область_печати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2024-10-25T06:16:29Z</cp:lastPrinted>
  <dcterms:created xsi:type="dcterms:W3CDTF">2022-08-29T11:23:05Z</dcterms:created>
  <dcterms:modified xsi:type="dcterms:W3CDTF">2024-11-18T05:55:33Z</dcterms:modified>
</cp:coreProperties>
</file>